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<sst xmlns="http://schemas.openxmlformats.org/spreadsheetml/2006/main" count="88" uniqueCount="50">
  <si>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</si>
  <si>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</si>
  <si>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</si>
  <si>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</si>
  <si>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</si>
  <si>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</si>
  <si>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</si>
  <si>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</si>
  <si>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</si>
  <si>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</si>
  <si>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</si>
  <si>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</si>
  <si>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</si>
  <si>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</si>
  <si>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</si>
  <si>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</si>
  <si>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</si>
  <si>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</si>
  <si>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</si>
  <si>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</si>
  <si>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</si>
  <si>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</si>
  <si>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</si>
  <si>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</si>
  <si>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</si>
  <si>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</si>
  <si>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</si>
  <si>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</si>
  <si>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</si>
  <si>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</si>
  <si>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</si>
  <si>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</si>
  <si>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</si>
  <si>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</si>
  <si>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</si>
  <si>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</si>
  <si>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</si>
  <si>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</si>
  <si>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</si>
  <si>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</si>
  <si>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</si>
  <si>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</si>
  <si>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</si>
  <si>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</si>
  <si>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</si>
  <si>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</si>
  <si>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</si>
  <si>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Утвержденные бюджетные назначения на 2023 год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</si>
  <si>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февраль 2023 года (нарастающим итогом с начала года)</t>
  </si>
  <si>
    <t>Исполнено за февраль            2023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</si>
</sst>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7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47"/>
      <c r="F2" s="48"/>
      <c r="G2" s="48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9" t="s">
        <v>48</v>
      </c>
      <c r="B6" s="50"/>
      <c r="C6" s="50"/>
      <c r="D6" s="51"/>
      <c r="E6" s="51"/>
      <c r="F6" s="51"/>
      <c r="G6" s="51"/>
      <c r="H6" s="5"/>
      <c r="I6" s="5"/>
      <c r="J6" s="5"/>
      <c r="K6" s="5"/>
    </row>
    <row r="7" spans="1:11" ht="27.75" customHeight="1">
      <c r="A7" s="51"/>
      <c r="B7" s="51"/>
      <c r="C7" s="51"/>
      <c r="D7" s="51"/>
      <c r="E7" s="51"/>
      <c r="F7" s="51"/>
      <c r="G7" s="51"/>
      <c r="H7" s="5"/>
      <c r="I7" s="5"/>
      <c r="J7" s="5"/>
      <c r="K7" s="5"/>
    </row>
    <row r="8" spans="1:11" ht="18.75" customHeight="1">
      <c r="A8" s="51"/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4" t="s">
        <v>0</v>
      </c>
      <c r="B10" s="62"/>
      <c r="C10" s="62"/>
      <c r="D10" s="60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5"/>
      <c r="B11" s="59"/>
      <c r="C11" s="59"/>
      <c r="D11" s="61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5"/>
      <c r="B12" s="54" t="s">
        <v>2</v>
      </c>
      <c r="C12" s="57" t="s">
        <v>3</v>
      </c>
      <c r="D12" s="54" t="s">
        <v>47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5"/>
      <c r="B13" s="56"/>
      <c r="C13" s="58"/>
      <c r="D13" s="54"/>
      <c r="E13" s="63" t="s">
        <v>49</v>
      </c>
      <c r="F13" s="65" t="s">
        <v>35</v>
      </c>
      <c r="G13" s="65" t="s">
        <v>31</v>
      </c>
      <c r="H13" s="13"/>
      <c r="I13" s="13"/>
      <c r="J13" s="13"/>
      <c r="K13" s="13"/>
    </row>
    <row r="14" spans="1:11" ht="67.5" customHeight="1">
      <c r="A14" s="55"/>
      <c r="B14" s="56"/>
      <c r="C14" s="58"/>
      <c r="D14" s="54"/>
      <c r="E14" s="64"/>
      <c r="F14" s="64"/>
      <c r="G14" s="64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D18+D31+D34+D37+D41+D45+D48+D52+D55+D58</f>
        <v>15021.8</v>
      </c>
      <c r="E16" s="40">
        <f>E18+E31+E34+E37+E41+E45+E48+E52+E55+E58</f>
        <v>1288.2999999999997</v>
      </c>
      <c r="F16" s="40">
        <f>E16-D16</f>
        <v>-13733.5</v>
      </c>
      <c r="G16" s="44">
        <f>E16/D16</f>
        <v>0.08576202585575629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2556.5</v>
      </c>
      <c r="E18" s="40">
        <f>E19+E20+E23+E28+E21+E22</f>
        <v>772</v>
      </c>
      <c r="F18" s="40">
        <f aca="true" t="shared" si="0" ref="F18:F26">E18-D18</f>
        <v>-1784.5</v>
      </c>
      <c r="G18" s="40">
        <f aca="true" t="shared" si="1" ref="G18:G24">E18/D18*100</f>
        <v>30.197535693330725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414.6</v>
      </c>
      <c r="E19" s="41">
        <v>115.2</v>
      </c>
      <c r="F19" s="41">
        <f t="shared" si="0"/>
        <v>-299.40000000000003</v>
      </c>
      <c r="G19" s="41">
        <f t="shared" si="1"/>
        <v>27.78581765557163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1542.4</v>
      </c>
      <c r="E20" s="39">
        <v>488.7</v>
      </c>
      <c r="F20" s="39">
        <f t="shared" si="0"/>
        <v>-1053.7</v>
      </c>
      <c r="G20" s="39">
        <f t="shared" si="1"/>
        <v>31.684387966804977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0.25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446.5</v>
      </c>
      <c r="E23" s="39">
        <f>E24+E26</f>
        <v>168.1</v>
      </c>
      <c r="F23" s="39">
        <f t="shared" si="0"/>
        <v>-278.4</v>
      </c>
      <c r="G23" s="39">
        <f t="shared" si="1"/>
        <v>37.64837625979843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0</v>
      </c>
      <c r="F24" s="42">
        <f t="shared" si="0"/>
        <v>-33</v>
      </c>
      <c r="G24" s="39">
        <f t="shared" si="1"/>
        <v>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413.5</v>
      </c>
      <c r="E26" s="42">
        <v>168.1</v>
      </c>
      <c r="F26" s="42">
        <f t="shared" si="0"/>
        <v>-245.4</v>
      </c>
      <c r="G26" s="39">
        <f>E26/D26*100</f>
        <v>40.65296251511487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150</v>
      </c>
      <c r="E28" s="39">
        <v>0</v>
      </c>
      <c r="F28" s="39">
        <f>E28-D28</f>
        <v>-150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150</v>
      </c>
      <c r="E29" s="42">
        <v>0</v>
      </c>
      <c r="F29" s="39">
        <f>E29-D29</f>
        <v>-150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296</v>
      </c>
      <c r="E31" s="39">
        <f>$E$32</f>
        <v>29.9</v>
      </c>
      <c r="F31" s="39">
        <f>F32</f>
        <v>266.1</v>
      </c>
      <c r="G31" s="39">
        <f>E31/D31*100</f>
        <v>10.10135135135135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296</v>
      </c>
      <c r="E32" s="42">
        <v>29.9</v>
      </c>
      <c r="F32" s="42">
        <f>D32-E32</f>
        <v>266.1</v>
      </c>
      <c r="G32" s="39">
        <f>E32/D32*100</f>
        <v>10.10135135135135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0.9</v>
      </c>
      <c r="F34" s="39">
        <f>$F$35</f>
        <v>-46.9</v>
      </c>
      <c r="G34" s="39">
        <f>$G$35</f>
        <v>0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0.9</v>
      </c>
      <c r="F35" s="42">
        <f>E35-D35</f>
        <v>-46.9</v>
      </c>
      <c r="G35" s="42">
        <f>$G$38</f>
        <v>0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1570.5</v>
      </c>
      <c r="E37" s="39">
        <f>E38+E39</f>
        <v>16</v>
      </c>
      <c r="F37" s="39">
        <f>E37-D37</f>
        <v>-1554.5</v>
      </c>
      <c r="G37" s="39">
        <f>E37/D37*100</f>
        <v>1.0187838268067495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1520.5</v>
      </c>
      <c r="E38" s="42">
        <v>0</v>
      </c>
      <c r="F38" s="42">
        <f>E38-D38</f>
        <v>-1520.5</v>
      </c>
      <c r="G38" s="42">
        <f>E38/D38*100</f>
        <v>0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50</v>
      </c>
      <c r="E39" s="46">
        <v>16</v>
      </c>
      <c r="F39" s="42">
        <f>E39-D39</f>
        <v>-34</v>
      </c>
      <c r="G39" s="42">
        <f>E39/D39*100</f>
        <v>32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9965.2</v>
      </c>
      <c r="E41" s="39">
        <f>E42+E43</f>
        <v>428.9</v>
      </c>
      <c r="F41" s="39">
        <f>E41-D41</f>
        <v>-9536.300000000001</v>
      </c>
      <c r="G41" s="39">
        <f>E41/D41*100</f>
        <v>4.303977842893268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11">
        <v>7431</v>
      </c>
      <c r="E42" s="42">
        <v>31.2</v>
      </c>
      <c r="F42" s="42">
        <f>E42-D42</f>
        <v>-7399.8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2534.2</v>
      </c>
      <c r="E43" s="42">
        <v>397.7</v>
      </c>
      <c r="F43" s="42">
        <f>E43-D43</f>
        <v>-2136.5</v>
      </c>
      <c r="G43" s="39">
        <f>E43/D43*100</f>
        <v>15.693315444716283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10</v>
      </c>
      <c r="E48" s="39">
        <f>E49+E50</f>
        <v>0</v>
      </c>
      <c r="F48" s="42">
        <f>E48-D48</f>
        <v>-10</v>
      </c>
      <c r="G48" s="42">
        <f>E48/D48*100</f>
        <v>0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10</v>
      </c>
      <c r="E49" s="42">
        <v>0</v>
      </c>
      <c r="F49" s="42">
        <f>E49-D49</f>
        <v>-10</v>
      </c>
      <c r="G49" s="42">
        <f>E49/D49*100</f>
        <v>0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494.3</v>
      </c>
      <c r="E52" s="39">
        <f>E53</f>
        <v>40.6</v>
      </c>
      <c r="F52" s="39">
        <f>F53</f>
        <v>-453.7</v>
      </c>
      <c r="G52" s="39">
        <f>E52/D52*100</f>
        <v>8.21363544406231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494.3</v>
      </c>
      <c r="E53" s="42">
        <v>40.6</v>
      </c>
      <c r="F53" s="42">
        <f>E53-D53</f>
        <v>-453.7</v>
      </c>
      <c r="G53" s="39">
        <f>E53/D53*100</f>
        <v>8.21363544406231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10</v>
      </c>
      <c r="E55" s="39">
        <f>$E$56</f>
        <v>0</v>
      </c>
      <c r="F55" s="39">
        <f>F56</f>
        <v>-10</v>
      </c>
      <c r="G55" s="39">
        <f>E55/D55*100</f>
        <v>0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10</v>
      </c>
      <c r="E56" s="42">
        <v>0</v>
      </c>
      <c r="F56" s="42">
        <f>E56-D56</f>
        <v>-10</v>
      </c>
      <c r="G56" s="39">
        <f>E56/D56*100</f>
        <v>0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71.5</v>
      </c>
      <c r="E58" s="39">
        <f>$E$59</f>
        <v>0</v>
      </c>
      <c r="F58" s="39">
        <f>F59</f>
        <v>-71.5</v>
      </c>
      <c r="G58" s="37">
        <f>G59</f>
        <v>0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71.5</v>
      </c>
      <c r="E59" s="42">
        <v>0</v>
      </c>
      <c r="F59" s="42">
        <f>E59-D59</f>
        <v>-71.5</v>
      </c>
      <c r="G59" s="38">
        <f>E59/D59*100</f>
        <v>0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2"/>
      <c r="B62" s="53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E13:E14"/>
    <mergeCell ref="F13:F14"/>
    <mergeCell ref="G13:G14"/>
    <mergeCell ref="E2:G2"/>
    <mergeCell ref="A6:G8"/>
    <mergeCell ref="A62:B62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2022-09-05T12:18:12Z</cp:lastPrinted>
  <dcterms:created xsi:type="dcterms:W3CDTF">2005-02-28T13:05:04Z</dcterms:created>
  <dcterms:modified xsi:type="dcterms:W3CDTF">2023-03-07T10:42:16Z</dcterms:modified>
  <cp:category/>
  <cp:version/>
  <cp:contentType/>
  <cp:contentStatus/>
</cp:coreProperties>
</file>